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1395" yWindow="2595" windowWidth="24135" windowHeight="15600"/>
  </bookViews>
  <sheets>
    <sheet name="Summary" sheetId="6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6"/>
  <c r="B28"/>
  <c r="B29"/>
  <c r="B30"/>
  <c r="B31"/>
  <c r="B15"/>
  <c r="B23"/>
  <c r="B20"/>
  <c r="B21"/>
  <c r="B22"/>
  <c r="B13"/>
  <c r="B14"/>
</calcChain>
</file>

<file path=xl/sharedStrings.xml><?xml version="1.0" encoding="utf-8"?>
<sst xmlns="http://schemas.openxmlformats.org/spreadsheetml/2006/main" count="38" uniqueCount="30">
  <si>
    <t>Headline numbers - inputs in blue</t>
  </si>
  <si>
    <t>© 2015 Thomson Reuters</t>
  </si>
  <si>
    <t>What's the Sumner Redstone discount at CBS?</t>
  </si>
  <si>
    <t>The 92 year-old's controlling stake costs shareholders $5 billion</t>
  </si>
  <si>
    <t>CBS</t>
  </si>
  <si>
    <t>Time Warner</t>
  </si>
  <si>
    <t>Disney</t>
  </si>
  <si>
    <t>Background calculations</t>
  </si>
  <si>
    <t>CBS Class B shares market cap</t>
  </si>
  <si>
    <t>Total market cap</t>
  </si>
  <si>
    <t>Memo: A shares premium over B shares</t>
  </si>
  <si>
    <t>Buyout price per A share</t>
  </si>
  <si>
    <t>Total buyout cost</t>
  </si>
  <si>
    <t>The Sumner Redstone discount</t>
  </si>
  <si>
    <t xml:space="preserve"> - percentage vs theoretical market cap</t>
  </si>
  <si>
    <t>CBS EPS 2016 est. (Eikon)</t>
  </si>
  <si>
    <t>Reference forward P:E ratios (Eikon)</t>
  </si>
  <si>
    <t>Theoretical single share class P:E ratio</t>
  </si>
  <si>
    <t>Potential uplift for Cl B after Cl A buyout</t>
  </si>
  <si>
    <t>CBS Class A shares market cap</t>
  </si>
  <si>
    <t>Theoretical mkt cap if single share class</t>
  </si>
  <si>
    <t>mln</t>
  </si>
  <si>
    <t>Remaining market cap net of buyout cost</t>
  </si>
  <si>
    <t>Value per old Class B share</t>
  </si>
  <si>
    <t>CBS Class B shares out (7/31)</t>
  </si>
  <si>
    <t>CBS Class A shares out (7/31)</t>
  </si>
  <si>
    <t>Sept. 21, 2015</t>
  </si>
  <si>
    <t>CBS Class B (nonvoting) share price (9/18)</t>
  </si>
  <si>
    <t>CBS Class A (voting) share price (9/18)</t>
  </si>
  <si>
    <t>A share buyout prem to B shares (11% at 9/18)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</si>
</sst>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[$$-409]#,##0"/>
    <numFmt numFmtId="167" formatCode="[$$-409]#,##0.00"/>
    <numFmt numFmtId="168" formatCode="mmm\-yyyy"/>
    <numFmt numFmtId="169" formatCode="_(&quot;$&quot;* #,##0_);_(&quot;$&quot;* \(#,##0\);_(&quot;$&quot;* &quot;-&quot;??_);_(@_)"/>
    <numFmt numFmtId="170" formatCode="&quot;$&quot;#,##0.00"/>
    <numFmt numFmtId="171" formatCode="[$¥-411]#,##0"/>
    <numFmt numFmtId="172" formatCode="0.0"/>
    <numFmt numFmtId="173" formatCode="&quot;$&quot;#,##0;[Red]&quot;$&quot;#,##0"/>
    <numFmt numFmtId="174" formatCode="&quot;$&quot;#,##0"/>
    <numFmt numFmtId="175" formatCode="&quot;$&quot;#,##0.00;[Red]&quot;$&quot;#,##0.0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i/>
      <sz val="11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u/>
      <sz val="11"/>
      <name val="Calibri"/>
      <family val="2"/>
      <scheme val="minor"/>
    </font>
    <font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3" applyFont="1" applyProtection="1"/>
    <xf numFmtId="168" fontId="2" fillId="0" borderId="0" xfId="3" applyNumberFormat="1" applyFont="1" applyProtection="1"/>
    <xf numFmtId="0" fontId="1" fillId="0" borderId="0" xfId="3" applyFont="1" applyProtection="1"/>
    <xf numFmtId="43" fontId="1" fillId="0" borderId="0" xfId="3" applyNumberFormat="1" applyFont="1" applyProtection="1"/>
    <xf numFmtId="165" fontId="1" fillId="0" borderId="0" xfId="5" applyNumberFormat="1" applyFont="1" applyProtection="1"/>
    <xf numFmtId="166" fontId="1" fillId="0" borderId="0" xfId="3" applyNumberFormat="1" applyFont="1" applyProtection="1"/>
    <xf numFmtId="167" fontId="1" fillId="0" borderId="0" xfId="3" applyNumberFormat="1" applyFont="1" applyProtection="1"/>
    <xf numFmtId="2" fontId="1" fillId="0" borderId="0" xfId="3" applyNumberFormat="1" applyFont="1" applyProtection="1"/>
    <xf numFmtId="9" fontId="1" fillId="0" borderId="0" xfId="3" applyNumberFormat="1" applyFont="1" applyProtection="1"/>
    <xf numFmtId="1" fontId="1" fillId="0" borderId="0" xfId="3" applyNumberFormat="1" applyFont="1" applyProtection="1"/>
    <xf numFmtId="0" fontId="5" fillId="0" borderId="0" xfId="0" applyFont="1"/>
    <xf numFmtId="0" fontId="6" fillId="0" borderId="0" xfId="0" applyFont="1" applyAlignment="1">
      <alignment horizontal="right"/>
    </xf>
    <xf numFmtId="165" fontId="7" fillId="0" borderId="0" xfId="0" applyNumberFormat="1" applyFont="1"/>
    <xf numFmtId="170" fontId="9" fillId="0" borderId="0" xfId="0" applyNumberFormat="1" applyFont="1"/>
    <xf numFmtId="0" fontId="8" fillId="0" borderId="0" xfId="0" applyFont="1"/>
    <xf numFmtId="0" fontId="10" fillId="0" borderId="0" xfId="0" applyFont="1"/>
    <xf numFmtId="172" fontId="9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3" applyFont="1" applyProtection="1"/>
    <xf numFmtId="0" fontId="12" fillId="0" borderId="0" xfId="3" applyFont="1" applyProtection="1"/>
    <xf numFmtId="0" fontId="13" fillId="0" borderId="0" xfId="3" applyFont="1" applyProtection="1"/>
    <xf numFmtId="0" fontId="14" fillId="0" borderId="0" xfId="3" applyFont="1" applyProtection="1"/>
    <xf numFmtId="0" fontId="15" fillId="0" borderId="0" xfId="3" applyFont="1" applyProtection="1"/>
    <xf numFmtId="0" fontId="16" fillId="0" borderId="0" xfId="3" applyFont="1" applyProtection="1"/>
    <xf numFmtId="0" fontId="17" fillId="0" borderId="0" xfId="3" applyFont="1" applyProtection="1"/>
    <xf numFmtId="0" fontId="18" fillId="0" borderId="0" xfId="3" applyFont="1" applyProtection="1"/>
    <xf numFmtId="171" fontId="20" fillId="0" borderId="0" xfId="0" applyNumberFormat="1" applyFont="1"/>
    <xf numFmtId="0" fontId="20" fillId="0" borderId="0" xfId="0" applyFont="1"/>
    <xf numFmtId="173" fontId="4" fillId="0" borderId="0" xfId="0" applyNumberFormat="1" applyFont="1"/>
    <xf numFmtId="9" fontId="4" fillId="0" borderId="0" xfId="4" applyFont="1"/>
    <xf numFmtId="0" fontId="8" fillId="0" borderId="0" xfId="3" applyFont="1" applyProtection="1"/>
    <xf numFmtId="170" fontId="4" fillId="0" borderId="0" xfId="0" applyNumberFormat="1" applyFont="1"/>
    <xf numFmtId="169" fontId="16" fillId="0" borderId="0" xfId="2" applyNumberFormat="1" applyFont="1" applyAlignment="1" applyProtection="1">
      <alignment horizontal="right"/>
    </xf>
    <xf numFmtId="10" fontId="16" fillId="0" borderId="0" xfId="5" applyNumberFormat="1" applyFont="1" applyProtection="1"/>
    <xf numFmtId="169" fontId="19" fillId="0" borderId="0" xfId="2" applyNumberFormat="1" applyFont="1" applyAlignment="1" applyProtection="1">
      <alignment horizontal="right"/>
    </xf>
    <xf numFmtId="0" fontId="8" fillId="0" borderId="0" xfId="3" quotePrefix="1" applyFont="1" applyProtection="1"/>
    <xf numFmtId="0" fontId="21" fillId="0" borderId="0" xfId="3" applyFont="1" applyProtection="1"/>
    <xf numFmtId="9" fontId="22" fillId="0" borderId="0" xfId="5" applyNumberFormat="1" applyFont="1" applyProtection="1"/>
    <xf numFmtId="9" fontId="16" fillId="0" borderId="0" xfId="5" applyFont="1" applyProtection="1"/>
    <xf numFmtId="166" fontId="16" fillId="0" borderId="0" xfId="3" applyNumberFormat="1" applyFont="1" applyProtection="1"/>
    <xf numFmtId="174" fontId="8" fillId="0" borderId="0" xfId="3" applyNumberFormat="1" applyFont="1" applyProtection="1"/>
    <xf numFmtId="0" fontId="8" fillId="0" borderId="0" xfId="3" applyFont="1" applyAlignment="1" applyProtection="1">
      <alignment horizontal="right"/>
    </xf>
    <xf numFmtId="15" fontId="13" fillId="0" borderId="0" xfId="3" quotePrefix="1" applyNumberFormat="1" applyFont="1" applyAlignment="1" applyProtection="1">
      <alignment horizontal="right"/>
    </xf>
    <xf numFmtId="174" fontId="8" fillId="0" borderId="0" xfId="4" applyNumberFormat="1" applyFont="1" applyProtection="1"/>
    <xf numFmtId="9" fontId="8" fillId="0" borderId="0" xfId="4" applyFont="1"/>
    <xf numFmtId="9" fontId="9" fillId="0" borderId="0" xfId="4" applyFont="1"/>
    <xf numFmtId="170" fontId="1" fillId="0" borderId="0" xfId="3" applyNumberFormat="1" applyFont="1" applyProtection="1"/>
    <xf numFmtId="175" fontId="4" fillId="0" borderId="0" xfId="0" applyNumberFormat="1" applyFont="1"/>
    <xf numFmtId="9" fontId="1" fillId="0" borderId="0" xfId="4" applyFont="1" applyProtection="1"/>
    <xf numFmtId="172" fontId="9" fillId="0" borderId="0" xfId="2" applyNumberFormat="1" applyFont="1"/>
  </cellXfs>
  <cellStyles count="36">
    <cellStyle name="Comma 2" xfId="1"/>
    <cellStyle name="Currency" xfId="2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 2" xfId="3"/>
    <cellStyle name="Percent" xfId="4" builtinId="5"/>
    <cellStyle name="Percent 2" xfId="5"/>
  </cellStyles>
  <dxfs count="0"/>
  <tableStyles count="0" defaultTableStyle="TableStyleMedium9" defaultPivotStyle="PivotStyleLight16"/>
  <colors>
    <mruColors>
      <color rgb="FF00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reakingviews.com/#www.breakingview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5</xdr:row>
      <xdr:rowOff>114300</xdr:rowOff>
    </xdr:from>
    <xdr:to>
      <xdr:col>7</xdr:col>
      <xdr:colOff>47625</xdr:colOff>
      <xdr:row>31</xdr:row>
      <xdr:rowOff>76200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543425" y="1181100"/>
          <a:ext cx="2809875" cy="4886325"/>
        </a:xfrm>
        <a:prstGeom prst="rect">
          <a:avLst/>
        </a:prstGeom>
        <a:solidFill>
          <a:srgbClr val="3366FF">
            <a:alpha val="10001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How it works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By Jennifer Saba and Richard Beales 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This calculator shows the implied discount investors are attaching to CBS because of the voting shares, mostly held by Sumner Redstone.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The main inputs are the class A and B share prices, the P:E ratio that would apply if there were a single class of shares, and the premium at which the company might buy out A shares.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The calculator works out a theoretical single share class market cap for CBS, the prevailing discount to that valuation, and the remaining uplift for B shareholders if A shares were bought out.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You can change any of the numbers in</a:t>
          </a:r>
          <a:r>
            <a:rPr lang="en-US" sz="1100" b="0" i="0" u="none" strike="noStrike" baseline="0">
              <a:solidFill>
                <a:srgbClr val="0000FF"/>
              </a:solidFill>
              <a:latin typeface="+mn-lt"/>
              <a:cs typeface="Arial"/>
            </a:rPr>
            <a:t> blue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 to reflect your assumptions.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For more interactive calculators and agenda-setting comment visit: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</xdr:colOff>
      <xdr:row>29</xdr:row>
      <xdr:rowOff>104775</xdr:rowOff>
    </xdr:from>
    <xdr:to>
      <xdr:col>7</xdr:col>
      <xdr:colOff>581025</xdr:colOff>
      <xdr:row>30</xdr:row>
      <xdr:rowOff>95250</xdr:rowOff>
    </xdr:to>
    <xdr:sp macro="" textlink="">
      <xdr:nvSpPr>
        <xdr:cNvPr id="3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4543425" y="5715000"/>
          <a:ext cx="3343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FF"/>
              </a:solidFill>
              <a:latin typeface="+mn-lt"/>
              <a:cs typeface="Arial"/>
            </a:rPr>
            <a:t>www.breakingviews.com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228600</xdr:colOff>
      <xdr:row>2</xdr:row>
      <xdr:rowOff>104775</xdr:rowOff>
    </xdr:to>
    <xdr:pic>
      <xdr:nvPicPr>
        <xdr:cNvPr id="2267" name="Picture 7" descr="Reuters breakingview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525"/>
          <a:ext cx="2981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Views>
    <sheetView showGridLines="0" tabSelected="1" workbookViewId="0"/>
  </sheetViews>
  <sheetFormatPr defaultColWidth="8.85546875" defaultRowHeight="12.75"/>
  <cols>
    <col min="1" max="1" width="41.28515625" style="19" customWidth="1"/>
    <col min="2" max="2" width="11.42578125" style="3" customWidth="1"/>
    <col min="3" max="3" width="15" style="3" customWidth="1"/>
    <col min="4" max="4" width="10.85546875" style="3" customWidth="1"/>
    <col min="5" max="5" width="10.7109375" style="3" customWidth="1"/>
    <col min="6" max="6" width="10.28515625" style="3" customWidth="1"/>
    <col min="7" max="7" width="10" style="3" customWidth="1"/>
    <col min="8" max="8" width="8.85546875" style="3"/>
    <col min="9" max="9" width="15" style="3" bestFit="1" customWidth="1"/>
    <col min="10" max="16384" width="8.85546875" style="3"/>
  </cols>
  <sheetData>
    <row r="1" spans="1:10" ht="15">
      <c r="G1" s="31"/>
    </row>
    <row r="2" spans="1:10" ht="15">
      <c r="G2" s="42" t="s">
        <v>1</v>
      </c>
    </row>
    <row r="3" spans="1:10" ht="15">
      <c r="G3" s="31"/>
    </row>
    <row r="4" spans="1:10" ht="23.25">
      <c r="A4" s="20" t="s">
        <v>2</v>
      </c>
      <c r="G4" s="43" t="s">
        <v>26</v>
      </c>
    </row>
    <row r="5" spans="1:10" ht="15.75">
      <c r="A5" s="22" t="s">
        <v>3</v>
      </c>
      <c r="G5" s="31"/>
    </row>
    <row r="7" spans="1:10" ht="15">
      <c r="A7" s="23" t="s">
        <v>0</v>
      </c>
      <c r="B7" s="24"/>
    </row>
    <row r="8" spans="1:10" ht="15">
      <c r="A8" t="s">
        <v>27</v>
      </c>
      <c r="B8" s="14">
        <v>42.71</v>
      </c>
      <c r="C8" s="11"/>
      <c r="D8" s="11"/>
    </row>
    <row r="9" spans="1:10" ht="15">
      <c r="A9" t="s">
        <v>28</v>
      </c>
      <c r="B9" s="14">
        <v>47.44</v>
      </c>
      <c r="C9" s="11"/>
      <c r="D9" s="11"/>
      <c r="I9" s="49"/>
    </row>
    <row r="10" spans="1:10" ht="15">
      <c r="A10" t="s">
        <v>17</v>
      </c>
      <c r="B10" s="50">
        <v>13</v>
      </c>
      <c r="C10" s="11"/>
      <c r="D10" s="11"/>
    </row>
    <row r="11" spans="1:10" ht="15">
      <c r="A11" t="s">
        <v>29</v>
      </c>
      <c r="B11" s="46">
        <v>0.25</v>
      </c>
      <c r="C11" s="11"/>
      <c r="D11" s="11"/>
    </row>
    <row r="12" spans="1:10" s="1" customFormat="1" ht="15">
      <c r="A12" s="25"/>
      <c r="B12" s="26"/>
      <c r="C12" s="11"/>
      <c r="D12" s="11"/>
    </row>
    <row r="13" spans="1:10" ht="15">
      <c r="A13" t="s">
        <v>13</v>
      </c>
      <c r="B13" s="44">
        <f>B26-B22</f>
        <v>4990.6374900000046</v>
      </c>
      <c r="C13" t="s">
        <v>21</v>
      </c>
      <c r="D13" s="11"/>
    </row>
    <row r="14" spans="1:10" ht="15">
      <c r="A14" t="s">
        <v>14</v>
      </c>
      <c r="B14" s="45">
        <f>B13/B26</f>
        <v>0.19369219590465886</v>
      </c>
      <c r="C14" s="11"/>
      <c r="D14" s="11"/>
    </row>
    <row r="15" spans="1:10" ht="15">
      <c r="A15" t="s">
        <v>18</v>
      </c>
      <c r="B15" s="45">
        <f>B31/B8-1</f>
        <v>0.25107978233458894</v>
      </c>
      <c r="C15" s="11"/>
      <c r="D15" s="11"/>
      <c r="J15" s="47"/>
    </row>
    <row r="16" spans="1:10" ht="15">
      <c r="A16" s="18"/>
      <c r="B16" s="27"/>
      <c r="C16" s="11"/>
      <c r="D16" s="11"/>
    </row>
    <row r="17" spans="1:9" ht="15">
      <c r="A17" s="16" t="s">
        <v>7</v>
      </c>
      <c r="B17" s="28"/>
      <c r="C17" s="11"/>
      <c r="D17" s="11"/>
    </row>
    <row r="18" spans="1:9" ht="15">
      <c r="A18" t="s">
        <v>24</v>
      </c>
      <c r="B18" s="17">
        <v>444.40800000000002</v>
      </c>
      <c r="C18" t="s">
        <v>21</v>
      </c>
      <c r="D18" s="11"/>
    </row>
    <row r="19" spans="1:9" ht="15">
      <c r="A19" t="s">
        <v>25</v>
      </c>
      <c r="B19" s="17">
        <v>37.826999999999998</v>
      </c>
      <c r="C19" t="s">
        <v>21</v>
      </c>
      <c r="D19" s="11"/>
    </row>
    <row r="20" spans="1:9" ht="15">
      <c r="A20" s="18" t="s">
        <v>8</v>
      </c>
      <c r="B20" s="29">
        <f>B8*B18</f>
        <v>18980.665680000002</v>
      </c>
      <c r="C20" t="s">
        <v>21</v>
      </c>
      <c r="D20" s="11"/>
    </row>
    <row r="21" spans="1:9" ht="15">
      <c r="A21" t="s">
        <v>19</v>
      </c>
      <c r="B21" s="29">
        <f>B9*B19</f>
        <v>1794.5128799999998</v>
      </c>
      <c r="C21" t="s">
        <v>21</v>
      </c>
      <c r="D21" s="11"/>
    </row>
    <row r="22" spans="1:9" ht="15">
      <c r="A22" s="18" t="s">
        <v>9</v>
      </c>
      <c r="B22" s="29">
        <f>B21+B20</f>
        <v>20775.17856</v>
      </c>
      <c r="C22" t="s">
        <v>21</v>
      </c>
      <c r="D22" s="11"/>
    </row>
    <row r="23" spans="1:9" ht="15">
      <c r="A23" s="18" t="s">
        <v>10</v>
      </c>
      <c r="B23" s="30">
        <f>(B9-B8)/B8</f>
        <v>0.1107468976820416</v>
      </c>
      <c r="D23" s="11"/>
    </row>
    <row r="24" spans="1:9" ht="15">
      <c r="A24" s="31"/>
      <c r="B24" s="24"/>
      <c r="C24"/>
      <c r="D24" s="11"/>
    </row>
    <row r="25" spans="1:9" ht="15">
      <c r="A25" s="15" t="s">
        <v>15</v>
      </c>
      <c r="B25" s="14">
        <v>4.1100000000000003</v>
      </c>
      <c r="C25" s="14"/>
      <c r="D25" s="11"/>
    </row>
    <row r="26" spans="1:9" ht="15">
      <c r="A26" t="s">
        <v>20</v>
      </c>
      <c r="B26" s="41">
        <f>B25*(B18+B19)*B10</f>
        <v>25765.816050000005</v>
      </c>
      <c r="C26" t="s">
        <v>21</v>
      </c>
      <c r="D26" s="11"/>
    </row>
    <row r="27" spans="1:9" ht="15">
      <c r="A27" s="31"/>
      <c r="B27" s="24"/>
      <c r="C27" s="13"/>
      <c r="D27" s="11"/>
    </row>
    <row r="28" spans="1:9" ht="15">
      <c r="A28" t="s">
        <v>11</v>
      </c>
      <c r="B28" s="32">
        <f>B8*(1+B11)</f>
        <v>53.387500000000003</v>
      </c>
      <c r="C28" s="13"/>
      <c r="D28" s="11"/>
      <c r="E28" s="2"/>
    </row>
    <row r="29" spans="1:9" ht="15">
      <c r="A29" t="s">
        <v>12</v>
      </c>
      <c r="B29" s="29">
        <f>B28*B19</f>
        <v>2019.4889625000001</v>
      </c>
      <c r="C29" t="s">
        <v>21</v>
      </c>
      <c r="D29" s="11"/>
    </row>
    <row r="30" spans="1:9" ht="15">
      <c r="A30" t="s">
        <v>22</v>
      </c>
      <c r="B30" s="29">
        <f>B26-B29</f>
        <v>23746.327087500005</v>
      </c>
      <c r="C30" t="s">
        <v>21</v>
      </c>
      <c r="D30" s="11"/>
      <c r="I30" s="4"/>
    </row>
    <row r="31" spans="1:9" ht="15">
      <c r="A31" t="s">
        <v>23</v>
      </c>
      <c r="B31" s="48">
        <f>B30/B18</f>
        <v>53.433617503510298</v>
      </c>
      <c r="C31"/>
      <c r="D31" s="11"/>
      <c r="I31" s="5"/>
    </row>
    <row r="32" spans="1:9" ht="15">
      <c r="A32" s="3"/>
      <c r="C32"/>
      <c r="D32" s="11"/>
      <c r="I32" s="5"/>
    </row>
    <row r="33" spans="1:6" ht="15">
      <c r="A33" s="16" t="s">
        <v>16</v>
      </c>
      <c r="B33" s="12"/>
      <c r="C33" s="11"/>
    </row>
    <row r="34" spans="1:6" ht="15">
      <c r="A34" s="18" t="s">
        <v>4</v>
      </c>
      <c r="B34" s="15">
        <v>11.2</v>
      </c>
      <c r="C34" s="11"/>
    </row>
    <row r="35" spans="1:6" ht="15">
      <c r="A35" s="18" t="s">
        <v>5</v>
      </c>
      <c r="B35" s="15">
        <v>13.2</v>
      </c>
      <c r="C35" s="11"/>
    </row>
    <row r="36" spans="1:6" ht="15">
      <c r="A36" s="18" t="s">
        <v>6</v>
      </c>
      <c r="B36" s="15">
        <v>18.3</v>
      </c>
      <c r="C36" s="11"/>
    </row>
    <row r="37" spans="1:6" ht="15">
      <c r="A37" s="31"/>
      <c r="B37" s="24"/>
      <c r="C37" s="11"/>
      <c r="F37" s="5"/>
    </row>
    <row r="38" spans="1:6" ht="15">
      <c r="A38" s="31"/>
      <c r="B38" s="24"/>
      <c r="C38" s="11"/>
    </row>
    <row r="39" spans="1:6" ht="15">
      <c r="A39" s="31"/>
      <c r="B39" s="24"/>
    </row>
    <row r="40" spans="1:6" ht="15">
      <c r="A40" s="31"/>
      <c r="B40" s="33"/>
    </row>
    <row r="41" spans="1:6" ht="15">
      <c r="A41" s="31"/>
      <c r="B41" s="34"/>
    </row>
    <row r="42" spans="1:6" ht="15">
      <c r="A42" s="31"/>
      <c r="B42" s="33"/>
    </row>
    <row r="43" spans="1:6" ht="15">
      <c r="A43" s="31"/>
      <c r="B43" s="33"/>
    </row>
    <row r="44" spans="1:6" ht="15">
      <c r="A44" s="31"/>
      <c r="B44" s="33"/>
    </row>
    <row r="45" spans="1:6" ht="15">
      <c r="A45" s="31"/>
      <c r="B45" s="33"/>
    </row>
    <row r="46" spans="1:6" ht="15">
      <c r="A46" s="31"/>
      <c r="B46" s="35"/>
    </row>
    <row r="47" spans="1:6" ht="15">
      <c r="A47" s="36"/>
      <c r="B47" s="35"/>
    </row>
    <row r="48" spans="1:6" ht="15">
      <c r="A48" s="31"/>
      <c r="B48" s="35"/>
    </row>
    <row r="49" spans="1:2" ht="15">
      <c r="A49" s="31"/>
      <c r="B49" s="35"/>
    </row>
    <row r="50" spans="1:2" ht="15">
      <c r="A50" s="31"/>
      <c r="B50" s="35"/>
    </row>
    <row r="51" spans="1:2" ht="15">
      <c r="A51" s="31"/>
      <c r="B51" s="35"/>
    </row>
    <row r="52" spans="1:2" ht="15">
      <c r="A52" s="36"/>
      <c r="B52" s="35"/>
    </row>
    <row r="53" spans="1:2" ht="15">
      <c r="A53" s="37"/>
      <c r="B53" s="35"/>
    </row>
    <row r="54" spans="1:2" ht="15">
      <c r="A54" s="21"/>
      <c r="B54" s="35"/>
    </row>
    <row r="55" spans="1:2" ht="15">
      <c r="A55" s="21"/>
      <c r="B55" s="35"/>
    </row>
    <row r="56" spans="1:2" ht="15">
      <c r="A56" s="21"/>
      <c r="B56" s="35"/>
    </row>
    <row r="57" spans="1:2" ht="15">
      <c r="A57" s="31"/>
      <c r="B57" s="35"/>
    </row>
    <row r="58" spans="1:2" ht="15">
      <c r="A58" s="36"/>
      <c r="B58" s="35"/>
    </row>
    <row r="59" spans="1:2" ht="15">
      <c r="A59" s="36"/>
      <c r="B59" s="35"/>
    </row>
    <row r="60" spans="1:2" ht="15">
      <c r="A60" s="31"/>
      <c r="B60" s="35"/>
    </row>
    <row r="61" spans="1:2" ht="15">
      <c r="A61" s="31"/>
      <c r="B61" s="35"/>
    </row>
    <row r="62" spans="1:2" ht="15">
      <c r="A62" s="31"/>
      <c r="B62" s="38"/>
    </row>
    <row r="63" spans="1:2" ht="15">
      <c r="A63" s="31"/>
      <c r="B63" s="39"/>
    </row>
    <row r="64" spans="1:2" ht="15">
      <c r="A64" s="31"/>
      <c r="B64" s="40"/>
    </row>
    <row r="65" spans="2:2">
      <c r="B65" s="6"/>
    </row>
    <row r="66" spans="2:2">
      <c r="B66" s="7"/>
    </row>
    <row r="67" spans="2:2">
      <c r="B67" s="6"/>
    </row>
    <row r="68" spans="2:2">
      <c r="B68" s="6"/>
    </row>
    <row r="81" spans="2:2">
      <c r="B81" s="8"/>
    </row>
    <row r="82" spans="2:2">
      <c r="B82" s="9"/>
    </row>
    <row r="86" spans="2:2">
      <c r="B86" s="10"/>
    </row>
    <row r="89" spans="2:2">
      <c r="B89" s="9"/>
    </row>
    <row r="97" spans="2:2">
      <c r="B97" s="9"/>
    </row>
  </sheetData>
  <sheetProtection password="FD44" sheet="1" objects="1" scenarios="1"/>
  <protectedRanges>
    <protectedRange sqref="B8:B11 B18:B19 B25" name="Range1"/>
  </protectedRanges>
  <pageMargins left="0.75" right="0.75" top="1" bottom="1" header="0.5" footer="0.5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Thomson Reuters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reuters</dc:creator>
  <cp:lastModifiedBy>reuters</cp:lastModifiedBy>
  <dcterms:created xsi:type="dcterms:W3CDTF">2012-02-03T21:38:05Z</dcterms:created>
  <dcterms:modified xsi:type="dcterms:W3CDTF">2015-09-21T19:51:49Z</dcterms:modified>
</cp:coreProperties>
</file>